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Sheet1!$B$5:$L$19</definedName>
  </definedNames>
  <calcPr calcId="144525"/>
</workbook>
</file>

<file path=xl/calcChain.xml><?xml version="1.0" encoding="utf-8"?>
<calcChain xmlns="http://schemas.openxmlformats.org/spreadsheetml/2006/main">
  <c r="M20" i="1" l="1"/>
  <c r="M19" i="1" l="1"/>
  <c r="L18" i="1" l="1"/>
  <c r="L17" i="1"/>
  <c r="L16" i="1"/>
  <c r="L15" i="1"/>
  <c r="M14" i="1"/>
  <c r="L13" i="1"/>
  <c r="L12" i="1"/>
  <c r="L11" i="1"/>
  <c r="L10" i="1"/>
  <c r="L9" i="1"/>
  <c r="L8" i="1"/>
  <c r="L7" i="1"/>
  <c r="L6" i="1"/>
  <c r="L19" i="1" l="1"/>
</calcChain>
</file>

<file path=xl/sharedStrings.xml><?xml version="1.0" encoding="utf-8"?>
<sst xmlns="http://schemas.openxmlformats.org/spreadsheetml/2006/main" count="110" uniqueCount="55">
  <si>
    <t>Llog.</t>
  </si>
  <si>
    <t>DOKUMENT JUSTIFIKUES</t>
  </si>
  <si>
    <t xml:space="preserve">SUBJEKTI </t>
  </si>
  <si>
    <t>DATA</t>
  </si>
  <si>
    <t>EMERTIMI</t>
  </si>
  <si>
    <t>NJESI</t>
  </si>
  <si>
    <t>SASIA</t>
  </si>
  <si>
    <t>CMIMI</t>
  </si>
  <si>
    <t>218  Inventari Ekonomik</t>
  </si>
  <si>
    <t>Kontrate dhurimi nr 192 prot. dt 17.02.25,FH nr.3 dt 17.02.25,AMD dt 17.02.25 , UB nr 37 dt 17.02.25 (nr 192/1 prot.dt 17.02.25 )</t>
  </si>
  <si>
    <t>ALBANIAN BUSINESS PARTNER</t>
  </si>
  <si>
    <t>17.02.25</t>
  </si>
  <si>
    <t>Donacion</t>
  </si>
  <si>
    <t>Ekrane DELL 24 inch</t>
  </si>
  <si>
    <t>copë</t>
  </si>
  <si>
    <t>Ekrane NEC 27 inch</t>
  </si>
  <si>
    <t>PC njesi HP</t>
  </si>
  <si>
    <t xml:space="preserve">PC njesi DELL </t>
  </si>
  <si>
    <t>PC njesi FUJITSU</t>
  </si>
  <si>
    <t>214   Pajisje Mjekesore</t>
  </si>
  <si>
    <t>11.03.25</t>
  </si>
  <si>
    <t xml:space="preserve">Certifikate dhurimi nr 294 prot dt 12.03.25, FH 5/1  dt 11.03.25 </t>
  </si>
  <si>
    <t>UNICEF Albania</t>
  </si>
  <si>
    <t>Ventilator TV-100 (BIO-MED)</t>
  </si>
  <si>
    <t>Certifikate dhurimi nr. 578 prot  dt 16.06.25 (nr. 578/1  prot  dt 24.12.25) , FH 10/1 dt 21.03.25</t>
  </si>
  <si>
    <t>21.03.2025</t>
  </si>
  <si>
    <t>Infant Inkubator (MEDICOR)</t>
  </si>
  <si>
    <t xml:space="preserve">Baby CPAP (DIAMEDIKA) </t>
  </si>
  <si>
    <t>Kontrate Sponsorizimi nr 215/8 dt 12.05.25 ,fature tatimore 884/2025 dt 19.09.25,AMD 215/22 dt 19.09.25,FH 24 dt 19.09.25</t>
  </si>
  <si>
    <t>Raiffeisen Invest Sh.a</t>
  </si>
  <si>
    <t>19.09.2025</t>
  </si>
  <si>
    <t>shtrat lindje gjinkeologjik AVE2</t>
  </si>
  <si>
    <t>Certifikate dhurimi nr 962 dt 29.10.25, F.H  27 dt 29.10.25</t>
  </si>
  <si>
    <t>Fondacioni Spitalor I Nenes dhe Femijes</t>
  </si>
  <si>
    <t>29.10.2025</t>
  </si>
  <si>
    <t xml:space="preserve">Laptop Zbook15 </t>
  </si>
  <si>
    <t>Certifikate dhurimi nr 962/4 dt 29.10.25, Fature tatimore 2048/2025 dt 27.10.25,FH. 26 dt 27.10.25</t>
  </si>
  <si>
    <t>27.10.2025</t>
  </si>
  <si>
    <t>Monitor pacienti per neonat  NC3 (COMEN)</t>
  </si>
  <si>
    <t>Monitor pacienti perfshire ECG,model  ND12(COMEN)</t>
  </si>
  <si>
    <t>Certifikate dhurimi nr 1130  dt 24.12.25, Fature tatimore 46/2025 dt 13.11.25,FH. 1 dt 24.12.25</t>
  </si>
  <si>
    <t>24.12.2025</t>
  </si>
  <si>
    <t>Shiringa Elektrike (SIMO Medical Device)</t>
  </si>
  <si>
    <t>Sponsorizim</t>
  </si>
  <si>
    <t>31.12.2025</t>
  </si>
  <si>
    <t>Spit Universitar Obstetrik Gjinekologjik "Koco Gliozheni" Tirane</t>
  </si>
  <si>
    <t>Donacione dhe Sponsorizime  2025</t>
  </si>
  <si>
    <t>Nr.</t>
  </si>
  <si>
    <t>VLERA TOTALE  Donacion</t>
  </si>
  <si>
    <t>VLERA TOTALE  Sponsorizim</t>
  </si>
  <si>
    <t xml:space="preserve">Shenim : Per Vitin 2026 nuk kemi patur asnje Donacion dhe Sponsorizim </t>
  </si>
  <si>
    <t>HYRJE  /   DONACION</t>
  </si>
  <si>
    <t>HYRJE   /   Sponsorizim</t>
  </si>
  <si>
    <t>TOTALI</t>
  </si>
  <si>
    <t xml:space="preserve">T O T A L I              Donacion &amp; Sponsorizim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</si>
</sst>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8" formatCode="_([$ALL]\ * #,##0_);_([$ALL]\ * \(#,##0\);_([$ALL]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2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2" borderId="0" applyNumberFormat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right"/>
    </xf>
    <xf numFmtId="0" fontId="0" fillId="0" borderId="0" xfId="0" applyFill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2" fillId="0" borderId="1" xfId="2" applyFont="1" applyFill="1" applyBorder="1" applyAlignment="1">
      <alignment horizontal="left" wrapText="1"/>
    </xf>
    <xf numFmtId="0" fontId="2" fillId="0" borderId="1" xfId="2" applyFont="1" applyFill="1" applyBorder="1" applyAlignment="1">
      <alignment horizontal="left"/>
    </xf>
    <xf numFmtId="0" fontId="2" fillId="0" borderId="1" xfId="2" applyFont="1" applyFill="1" applyBorder="1" applyAlignment="1">
      <alignment horizontal="center"/>
    </xf>
    <xf numFmtId="164" fontId="2" fillId="0" borderId="1" xfId="2" applyNumberFormat="1" applyFont="1" applyFill="1" applyBorder="1" applyAlignment="1">
      <alignment horizontal="right"/>
    </xf>
    <xf numFmtId="0" fontId="0" fillId="0" borderId="0" xfId="0" applyFont="1" applyFill="1"/>
    <xf numFmtId="0" fontId="0" fillId="0" borderId="0" xfId="0" applyFont="1"/>
    <xf numFmtId="0" fontId="2" fillId="0" borderId="0" xfId="0" applyFont="1"/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/>
    </xf>
    <xf numFmtId="0" fontId="0" fillId="0" borderId="1" xfId="0" applyBorder="1"/>
    <xf numFmtId="0" fontId="0" fillId="0" borderId="1" xfId="0" applyFill="1" applyBorder="1" applyAlignment="1">
      <alignment horizontal="center"/>
    </xf>
    <xf numFmtId="164" fontId="0" fillId="0" borderId="1" xfId="1" applyNumberFormat="1" applyFont="1" applyFill="1" applyBorder="1" applyAlignment="1">
      <alignment horizontal="right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Fill="1" applyBorder="1" applyAlignment="1">
      <alignment horizontal="right"/>
    </xf>
    <xf numFmtId="165" fontId="0" fillId="0" borderId="1" xfId="0" applyNumberForma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164" fontId="2" fillId="0" borderId="1" xfId="1" applyNumberFormat="1" applyFont="1" applyFill="1" applyBorder="1" applyAlignment="1">
      <alignment horizontal="right"/>
    </xf>
    <xf numFmtId="0" fontId="8" fillId="0" borderId="0" xfId="0" applyFont="1" applyAlignment="1">
      <alignment horizontal="center" wrapText="1"/>
    </xf>
    <xf numFmtId="164" fontId="2" fillId="0" borderId="1" xfId="2" applyNumberFormat="1" applyFont="1" applyFill="1" applyBorder="1" applyAlignment="1">
      <alignment horizontal="center" wrapText="1"/>
    </xf>
    <xf numFmtId="43" fontId="2" fillId="0" borderId="4" xfId="1" applyFont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168" fontId="2" fillId="0" borderId="1" xfId="0" applyNumberFormat="1" applyFont="1" applyFill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68" fontId="2" fillId="3" borderId="1" xfId="0" applyNumberFormat="1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</cellXfs>
  <cellStyles count="3">
    <cellStyle name="40% - Accent1" xfId="2" builtinId="31"/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topLeftCell="A13" workbookViewId="0">
      <selection activeCell="D27" sqref="D27"/>
    </sheetView>
  </sheetViews>
  <sheetFormatPr defaultRowHeight="15" x14ac:dyDescent="0.25"/>
  <cols>
    <col min="1" max="1" width="5.5703125" style="1" customWidth="1"/>
    <col min="2" max="2" width="12.42578125" style="1" customWidth="1"/>
    <col min="3" max="3" width="41.5703125" customWidth="1"/>
    <col min="4" max="4" width="22" style="2" customWidth="1"/>
    <col min="5" max="5" width="11.42578125" style="2" customWidth="1"/>
    <col min="6" max="6" width="16.5703125" style="2" customWidth="1"/>
    <col min="7" max="7" width="14.28515625" style="2" customWidth="1"/>
    <col min="8" max="8" width="35.7109375" customWidth="1"/>
    <col min="9" max="9" width="7.140625" customWidth="1"/>
    <col min="10" max="10" width="10.28515625" style="3" customWidth="1"/>
    <col min="11" max="11" width="13.140625" style="4" customWidth="1"/>
    <col min="12" max="12" width="17.42578125" style="4" customWidth="1"/>
    <col min="13" max="13" width="19.7109375" style="4" customWidth="1"/>
    <col min="14" max="14" width="9.140625" style="5"/>
  </cols>
  <sheetData>
    <row r="1" spans="1:16" ht="32.25" customHeight="1" x14ac:dyDescent="0.25"/>
    <row r="2" spans="1:16" ht="32.25" customHeight="1" x14ac:dyDescent="0.25">
      <c r="A2" s="6"/>
      <c r="B2" s="45" t="s">
        <v>45</v>
      </c>
      <c r="C2" s="45"/>
      <c r="D2" s="45"/>
      <c r="E2" s="45"/>
      <c r="F2" s="45"/>
      <c r="G2" s="41"/>
      <c r="H2" s="7"/>
      <c r="J2" s="8" t="s">
        <v>44</v>
      </c>
    </row>
    <row r="3" spans="1:16" ht="32.25" customHeight="1" x14ac:dyDescent="0.35">
      <c r="D3" s="44" t="s">
        <v>46</v>
      </c>
      <c r="E3" s="44"/>
      <c r="F3" s="44"/>
      <c r="G3" s="9"/>
    </row>
    <row r="4" spans="1:16" ht="32.25" customHeight="1" x14ac:dyDescent="0.25"/>
    <row r="5" spans="1:16" s="16" customFormat="1" ht="58.5" customHeight="1" x14ac:dyDescent="0.25">
      <c r="A5" s="10" t="s">
        <v>47</v>
      </c>
      <c r="B5" s="10" t="s">
        <v>0</v>
      </c>
      <c r="C5" s="11" t="s">
        <v>1</v>
      </c>
      <c r="D5" s="11" t="s">
        <v>2</v>
      </c>
      <c r="E5" s="11" t="s">
        <v>3</v>
      </c>
      <c r="F5" s="10" t="s">
        <v>51</v>
      </c>
      <c r="G5" s="10" t="s">
        <v>52</v>
      </c>
      <c r="H5" s="11" t="s">
        <v>4</v>
      </c>
      <c r="I5" s="11" t="s">
        <v>5</v>
      </c>
      <c r="J5" s="12" t="s">
        <v>6</v>
      </c>
      <c r="K5" s="13" t="s">
        <v>7</v>
      </c>
      <c r="L5" s="42" t="s">
        <v>48</v>
      </c>
      <c r="M5" s="42" t="s">
        <v>49</v>
      </c>
      <c r="N5" s="14"/>
      <c r="O5" s="15"/>
      <c r="P5" s="15"/>
    </row>
    <row r="6" spans="1:16" ht="87.75" customHeight="1" x14ac:dyDescent="0.25">
      <c r="A6" s="17">
        <v>1</v>
      </c>
      <c r="B6" s="17" t="s">
        <v>8</v>
      </c>
      <c r="C6" s="18" t="s">
        <v>9</v>
      </c>
      <c r="D6" s="18" t="s">
        <v>10</v>
      </c>
      <c r="E6" s="19" t="s">
        <v>11</v>
      </c>
      <c r="F6" s="19" t="s">
        <v>12</v>
      </c>
      <c r="G6" s="19"/>
      <c r="H6" s="20" t="s">
        <v>13</v>
      </c>
      <c r="I6" s="20" t="s">
        <v>14</v>
      </c>
      <c r="J6" s="21">
        <v>6</v>
      </c>
      <c r="K6" s="22">
        <v>4951.5</v>
      </c>
      <c r="L6" s="22">
        <f>J6*K6</f>
        <v>29709</v>
      </c>
      <c r="M6" s="22"/>
    </row>
    <row r="7" spans="1:16" ht="87.75" customHeight="1" x14ac:dyDescent="0.25">
      <c r="A7" s="17">
        <v>2</v>
      </c>
      <c r="B7" s="17" t="s">
        <v>8</v>
      </c>
      <c r="C7" s="18" t="s">
        <v>9</v>
      </c>
      <c r="D7" s="18" t="s">
        <v>10</v>
      </c>
      <c r="E7" s="19" t="s">
        <v>11</v>
      </c>
      <c r="F7" s="19" t="s">
        <v>12</v>
      </c>
      <c r="G7" s="19"/>
      <c r="H7" s="20" t="s">
        <v>15</v>
      </c>
      <c r="I7" s="20" t="s">
        <v>14</v>
      </c>
      <c r="J7" s="21">
        <v>1</v>
      </c>
      <c r="K7" s="22">
        <v>5941.8</v>
      </c>
      <c r="L7" s="22">
        <f t="shared" ref="L7:L18" si="0">J7*K7</f>
        <v>5941.8</v>
      </c>
      <c r="M7" s="22"/>
    </row>
    <row r="8" spans="1:16" ht="87.75" customHeight="1" x14ac:dyDescent="0.25">
      <c r="A8" s="17">
        <v>3</v>
      </c>
      <c r="B8" s="17" t="s">
        <v>8</v>
      </c>
      <c r="C8" s="18" t="s">
        <v>9</v>
      </c>
      <c r="D8" s="18" t="s">
        <v>10</v>
      </c>
      <c r="E8" s="19" t="s">
        <v>11</v>
      </c>
      <c r="F8" s="19" t="s">
        <v>12</v>
      </c>
      <c r="G8" s="19"/>
      <c r="H8" s="20" t="s">
        <v>16</v>
      </c>
      <c r="I8" s="20" t="s">
        <v>14</v>
      </c>
      <c r="J8" s="21">
        <v>3</v>
      </c>
      <c r="K8" s="22">
        <v>31689.599999999999</v>
      </c>
      <c r="L8" s="22">
        <f t="shared" si="0"/>
        <v>95068.799999999988</v>
      </c>
      <c r="M8" s="22"/>
    </row>
    <row r="9" spans="1:16" ht="87.75" customHeight="1" x14ac:dyDescent="0.25">
      <c r="A9" s="17">
        <v>4</v>
      </c>
      <c r="B9" s="17" t="s">
        <v>8</v>
      </c>
      <c r="C9" s="18" t="s">
        <v>9</v>
      </c>
      <c r="D9" s="18" t="s">
        <v>10</v>
      </c>
      <c r="E9" s="19" t="s">
        <v>11</v>
      </c>
      <c r="F9" s="19" t="s">
        <v>12</v>
      </c>
      <c r="G9" s="19"/>
      <c r="H9" s="20" t="s">
        <v>17</v>
      </c>
      <c r="I9" s="20" t="s">
        <v>14</v>
      </c>
      <c r="J9" s="21">
        <v>4</v>
      </c>
      <c r="K9" s="22">
        <v>22776.9</v>
      </c>
      <c r="L9" s="22">
        <f t="shared" si="0"/>
        <v>91107.6</v>
      </c>
      <c r="M9" s="22"/>
    </row>
    <row r="10" spans="1:16" ht="87.75" customHeight="1" x14ac:dyDescent="0.25">
      <c r="A10" s="24">
        <v>5</v>
      </c>
      <c r="B10" s="24" t="s">
        <v>8</v>
      </c>
      <c r="C10" s="25" t="s">
        <v>9</v>
      </c>
      <c r="D10" s="25" t="s">
        <v>10</v>
      </c>
      <c r="E10" s="19" t="s">
        <v>11</v>
      </c>
      <c r="F10" s="19" t="s">
        <v>12</v>
      </c>
      <c r="G10" s="19"/>
      <c r="H10" s="20" t="s">
        <v>18</v>
      </c>
      <c r="I10" s="20" t="s">
        <v>14</v>
      </c>
      <c r="J10" s="21">
        <v>3</v>
      </c>
      <c r="K10" s="22">
        <v>14854.5</v>
      </c>
      <c r="L10" s="22">
        <f t="shared" si="0"/>
        <v>44563.5</v>
      </c>
      <c r="M10" s="22"/>
    </row>
    <row r="11" spans="1:16" ht="87.75" customHeight="1" x14ac:dyDescent="0.25">
      <c r="A11" s="26">
        <v>6</v>
      </c>
      <c r="B11" s="26" t="s">
        <v>19</v>
      </c>
      <c r="C11" s="23" t="s">
        <v>21</v>
      </c>
      <c r="D11" s="26" t="s">
        <v>22</v>
      </c>
      <c r="E11" s="27" t="s">
        <v>20</v>
      </c>
      <c r="F11" s="28" t="s">
        <v>12</v>
      </c>
      <c r="G11" s="28"/>
      <c r="H11" s="20" t="s">
        <v>23</v>
      </c>
      <c r="I11" s="20" t="s">
        <v>14</v>
      </c>
      <c r="J11" s="21">
        <v>1</v>
      </c>
      <c r="K11" s="22">
        <v>1308000</v>
      </c>
      <c r="L11" s="22">
        <f t="shared" si="0"/>
        <v>1308000</v>
      </c>
      <c r="M11" s="22"/>
    </row>
    <row r="12" spans="1:16" ht="87.75" customHeight="1" x14ac:dyDescent="0.25">
      <c r="A12" s="26">
        <v>7</v>
      </c>
      <c r="B12" s="26" t="s">
        <v>19</v>
      </c>
      <c r="C12" s="29" t="s">
        <v>24</v>
      </c>
      <c r="D12" s="29" t="s">
        <v>22</v>
      </c>
      <c r="E12" s="19" t="s">
        <v>25</v>
      </c>
      <c r="F12" s="19" t="s">
        <v>12</v>
      </c>
      <c r="G12" s="19"/>
      <c r="H12" s="20" t="s">
        <v>26</v>
      </c>
      <c r="I12" s="20" t="s">
        <v>14</v>
      </c>
      <c r="J12" s="21">
        <v>2</v>
      </c>
      <c r="K12" s="22">
        <v>591108</v>
      </c>
      <c r="L12" s="22">
        <f t="shared" si="0"/>
        <v>1182216</v>
      </c>
      <c r="M12" s="22"/>
    </row>
    <row r="13" spans="1:16" ht="87.75" customHeight="1" x14ac:dyDescent="0.25">
      <c r="A13" s="26">
        <v>8</v>
      </c>
      <c r="B13" s="26" t="s">
        <v>19</v>
      </c>
      <c r="C13" s="30" t="s">
        <v>24</v>
      </c>
      <c r="D13" s="29" t="s">
        <v>22</v>
      </c>
      <c r="E13" s="19" t="s">
        <v>25</v>
      </c>
      <c r="F13" s="28" t="s">
        <v>12</v>
      </c>
      <c r="G13" s="19"/>
      <c r="H13" s="20" t="s">
        <v>27</v>
      </c>
      <c r="I13" s="20" t="s">
        <v>14</v>
      </c>
      <c r="J13" s="21">
        <v>1</v>
      </c>
      <c r="K13" s="22">
        <v>331438</v>
      </c>
      <c r="L13" s="22">
        <f t="shared" si="0"/>
        <v>331438</v>
      </c>
      <c r="M13" s="22"/>
    </row>
    <row r="14" spans="1:16" s="16" customFormat="1" ht="45" x14ac:dyDescent="0.25">
      <c r="A14" s="35">
        <v>9</v>
      </c>
      <c r="B14" s="35" t="s">
        <v>8</v>
      </c>
      <c r="C14" s="36" t="s">
        <v>28</v>
      </c>
      <c r="D14" s="37" t="s">
        <v>29</v>
      </c>
      <c r="E14" s="37" t="s">
        <v>30</v>
      </c>
      <c r="F14" s="43">
        <v>0</v>
      </c>
      <c r="G14" s="34" t="s">
        <v>43</v>
      </c>
      <c r="H14" s="38" t="s">
        <v>31</v>
      </c>
      <c r="I14" s="38" t="s">
        <v>14</v>
      </c>
      <c r="J14" s="39">
        <v>1</v>
      </c>
      <c r="K14" s="33">
        <v>2136000</v>
      </c>
      <c r="M14" s="40">
        <f>J14*K14</f>
        <v>2136000</v>
      </c>
    </row>
    <row r="15" spans="1:16" ht="45" x14ac:dyDescent="0.25">
      <c r="A15" s="24">
        <v>10</v>
      </c>
      <c r="B15" s="24" t="s">
        <v>8</v>
      </c>
      <c r="C15" s="25" t="s">
        <v>32</v>
      </c>
      <c r="D15" s="24" t="s">
        <v>33</v>
      </c>
      <c r="E15" s="28" t="s">
        <v>34</v>
      </c>
      <c r="F15" s="28" t="s">
        <v>12</v>
      </c>
      <c r="G15" s="28"/>
      <c r="H15" s="20" t="s">
        <v>35</v>
      </c>
      <c r="I15" s="20" t="s">
        <v>14</v>
      </c>
      <c r="J15" s="21">
        <v>1</v>
      </c>
      <c r="K15" s="31">
        <v>25000</v>
      </c>
      <c r="L15" s="22">
        <f t="shared" si="0"/>
        <v>25000</v>
      </c>
      <c r="M15" s="22"/>
      <c r="N15"/>
    </row>
    <row r="16" spans="1:16" ht="45" x14ac:dyDescent="0.25">
      <c r="A16" s="24">
        <v>11</v>
      </c>
      <c r="B16" s="24" t="s">
        <v>19</v>
      </c>
      <c r="C16" s="29" t="s">
        <v>36</v>
      </c>
      <c r="D16" s="24" t="s">
        <v>33</v>
      </c>
      <c r="E16" s="28" t="s">
        <v>37</v>
      </c>
      <c r="F16" s="28" t="s">
        <v>12</v>
      </c>
      <c r="G16" s="28"/>
      <c r="H16" s="25" t="s">
        <v>38</v>
      </c>
      <c r="I16" s="20" t="s">
        <v>14</v>
      </c>
      <c r="J16" s="21">
        <v>5</v>
      </c>
      <c r="K16" s="31">
        <v>105300</v>
      </c>
      <c r="L16" s="22">
        <f t="shared" si="0"/>
        <v>526500</v>
      </c>
      <c r="M16" s="22"/>
      <c r="N16"/>
    </row>
    <row r="17" spans="1:14" ht="45" x14ac:dyDescent="0.25">
      <c r="A17" s="24">
        <v>12</v>
      </c>
      <c r="B17" s="24" t="s">
        <v>19</v>
      </c>
      <c r="C17" s="30" t="s">
        <v>36</v>
      </c>
      <c r="D17" s="24" t="s">
        <v>33</v>
      </c>
      <c r="E17" s="28" t="s">
        <v>37</v>
      </c>
      <c r="F17" s="28" t="s">
        <v>12</v>
      </c>
      <c r="G17" s="28"/>
      <c r="H17" s="25" t="s">
        <v>39</v>
      </c>
      <c r="I17" s="20" t="s">
        <v>14</v>
      </c>
      <c r="J17" s="21">
        <v>5</v>
      </c>
      <c r="K17" s="31">
        <v>163800</v>
      </c>
      <c r="L17" s="22">
        <f t="shared" si="0"/>
        <v>819000</v>
      </c>
      <c r="M17" s="22"/>
      <c r="N17"/>
    </row>
    <row r="18" spans="1:14" ht="45" x14ac:dyDescent="0.25">
      <c r="A18" s="24">
        <v>13</v>
      </c>
      <c r="B18" s="24" t="s">
        <v>19</v>
      </c>
      <c r="C18" s="30" t="s">
        <v>40</v>
      </c>
      <c r="D18" s="24" t="s">
        <v>33</v>
      </c>
      <c r="E18" s="28" t="s">
        <v>41</v>
      </c>
      <c r="F18" s="28" t="s">
        <v>12</v>
      </c>
      <c r="G18" s="28"/>
      <c r="H18" s="25" t="s">
        <v>42</v>
      </c>
      <c r="I18" s="20" t="s">
        <v>14</v>
      </c>
      <c r="J18" s="21">
        <v>3</v>
      </c>
      <c r="K18" s="32">
        <v>98623.8</v>
      </c>
      <c r="L18" s="22">
        <f t="shared" si="0"/>
        <v>295871.40000000002</v>
      </c>
      <c r="M18" s="22"/>
      <c r="N18"/>
    </row>
    <row r="19" spans="1:14" ht="24.75" customHeight="1" x14ac:dyDescent="0.25">
      <c r="A19"/>
      <c r="B19" s="48" t="s">
        <v>53</v>
      </c>
      <c r="C19" s="49"/>
      <c r="D19" s="49"/>
      <c r="E19" s="49"/>
      <c r="F19" s="49"/>
      <c r="G19" s="49"/>
      <c r="H19" s="49"/>
      <c r="I19" s="49"/>
      <c r="J19" s="49"/>
      <c r="K19" s="50"/>
      <c r="L19" s="47">
        <f>SUM(L6:L18)</f>
        <v>4754416.1000000006</v>
      </c>
      <c r="M19" s="47">
        <f>SUM(M6:M18)</f>
        <v>2136000</v>
      </c>
      <c r="N19"/>
    </row>
    <row r="20" spans="1:14" ht="24.75" customHeight="1" x14ac:dyDescent="0.25">
      <c r="A20"/>
      <c r="B20" s="52" t="s">
        <v>54</v>
      </c>
      <c r="C20" s="53"/>
      <c r="D20" s="53"/>
      <c r="E20" s="53"/>
      <c r="F20" s="53"/>
      <c r="G20" s="53"/>
      <c r="H20" s="53"/>
      <c r="I20" s="53"/>
      <c r="J20" s="53"/>
      <c r="K20" s="53"/>
      <c r="L20" s="54"/>
      <c r="M20" s="51">
        <f>L19+M19</f>
        <v>6890416.1000000006</v>
      </c>
      <c r="N20"/>
    </row>
    <row r="21" spans="1:14" ht="15.75" x14ac:dyDescent="0.25">
      <c r="B21" s="46" t="s">
        <v>50</v>
      </c>
      <c r="C21" s="46"/>
      <c r="D21" s="46"/>
      <c r="N21"/>
    </row>
  </sheetData>
  <mergeCells count="5">
    <mergeCell ref="D3:F3"/>
    <mergeCell ref="B19:K19"/>
    <mergeCell ref="B2:F2"/>
    <mergeCell ref="B21:D21"/>
    <mergeCell ref="B20:L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2026-04-09T11:12:57Z</dcterms:modified>
</cp:coreProperties>
</file>